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C13" i="1" s="1"/>
  <c r="C12" i="1" l="1"/>
  <c r="I12" i="1" s="1"/>
  <c r="H13" i="1"/>
  <c r="I13" i="1"/>
  <c r="H12" i="1"/>
  <c r="B25" i="1"/>
  <c r="D13" i="1" s="1"/>
  <c r="D12" i="1" l="1"/>
  <c r="C14" i="1"/>
  <c r="E12" i="1"/>
  <c r="E13" i="1"/>
  <c r="E14" i="1" l="1"/>
  <c r="B16" i="1" s="1"/>
  <c r="J13" i="1" l="1"/>
  <c r="K13" i="1" s="1"/>
  <c r="L13" i="1" s="1"/>
  <c r="J12" i="1"/>
  <c r="K12" i="1"/>
  <c r="L12" i="1" s="1"/>
  <c r="I16" i="1" l="1"/>
  <c r="L14" i="1"/>
</calcChain>
</file>

<file path=xl/sharedStrings.xml><?xml version="1.0" encoding="utf-8"?>
<sst xmlns="http://schemas.openxmlformats.org/spreadsheetml/2006/main" count="48" uniqueCount="43">
  <si>
    <t>R</t>
  </si>
  <si>
    <t>b</t>
  </si>
  <si>
    <t>h</t>
  </si>
  <si>
    <t>d</t>
  </si>
  <si>
    <t>A</t>
  </si>
  <si>
    <t>y</t>
  </si>
  <si>
    <t>L</t>
  </si>
  <si>
    <t>I</t>
  </si>
  <si>
    <t>Io</t>
  </si>
  <si>
    <t>Homework 1</t>
  </si>
  <si>
    <t>B</t>
  </si>
  <si>
    <t>H</t>
  </si>
  <si>
    <t>i) rectangular shape "R", with width "b" and height "h" or</t>
  </si>
  <si>
    <t>ii) circular shape "C", with diameter "d".</t>
  </si>
  <si>
    <t xml:space="preserve">Find: </t>
  </si>
  <si>
    <t>Y</t>
  </si>
  <si>
    <t>A beam with:</t>
  </si>
  <si>
    <t>Beam area rectangular width</t>
  </si>
  <si>
    <t>Beam area rectangular height</t>
  </si>
  <si>
    <r>
      <t>Hole area circular diameter</t>
    </r>
    <r>
      <rPr>
        <sz val="11"/>
        <color rgb="FFFF0000"/>
        <rFont val="Calibri"/>
        <family val="2"/>
        <scheme val="minor"/>
      </rPr>
      <t xml:space="preserve"> (d&lt;B,d&lt;H)</t>
    </r>
  </si>
  <si>
    <r>
      <t>Hole area rectangular height</t>
    </r>
    <r>
      <rPr>
        <sz val="11"/>
        <color rgb="FFFF0000"/>
        <rFont val="Calibri"/>
        <family val="2"/>
        <scheme val="minor"/>
      </rPr>
      <t xml:space="preserve"> (h&lt;H)</t>
    </r>
  </si>
  <si>
    <r>
      <t xml:space="preserve">Hole area rectangular width </t>
    </r>
    <r>
      <rPr>
        <sz val="11"/>
        <color rgb="FFFF0000"/>
        <rFont val="Calibri"/>
        <family val="2"/>
        <scheme val="minor"/>
      </rPr>
      <t>(b&lt;B)</t>
    </r>
  </si>
  <si>
    <t>R or C</t>
  </si>
  <si>
    <t>CL 1</t>
  </si>
  <si>
    <t>CL 2</t>
  </si>
  <si>
    <r>
      <t>Distance between center  line CL 1 and CL 2</t>
    </r>
    <r>
      <rPr>
        <sz val="11"/>
        <color rgb="FFFF0000"/>
        <rFont val="Calibri"/>
        <family val="2"/>
        <scheme val="minor"/>
      </rPr>
      <t xml:space="preserve"> (&lt; (H-h)/2)</t>
    </r>
  </si>
  <si>
    <r>
      <t xml:space="preserve">Distance between center line CL 1 and bottom line L </t>
    </r>
    <r>
      <rPr>
        <sz val="11"/>
        <color rgb="FFFF0000"/>
        <rFont val="Calibri"/>
        <family val="2"/>
        <scheme val="minor"/>
      </rPr>
      <t>(= H/2)</t>
    </r>
  </si>
  <si>
    <r>
      <rPr>
        <sz val="12"/>
        <color theme="1"/>
        <rFont val="Calibri"/>
        <family val="2"/>
        <scheme val="minor"/>
      </rPr>
      <t>Centroid "Y" of the area "</t>
    </r>
    <r>
      <rPr>
        <sz val="12"/>
        <color theme="1"/>
        <rFont val="Calibri"/>
        <family val="2"/>
      </rPr>
      <t>Σ</t>
    </r>
    <r>
      <rPr>
        <sz val="12"/>
        <color theme="1"/>
        <rFont val="Calibri"/>
        <family val="2"/>
        <scheme val="minor"/>
      </rPr>
      <t xml:space="preserve"> A" and then obtain the second moment of area "Io" about the centroid.</t>
    </r>
  </si>
  <si>
    <t>*</t>
  </si>
  <si>
    <t xml:space="preserve"> </t>
  </si>
  <si>
    <t>Σ</t>
  </si>
  <si>
    <t>**</t>
  </si>
  <si>
    <r>
      <t xml:space="preserve">Distance between centroid and </t>
    </r>
    <r>
      <rPr>
        <b/>
        <sz val="12"/>
        <color rgb="FF006600"/>
        <rFont val="Calibri"/>
        <family val="2"/>
        <scheme val="minor"/>
      </rPr>
      <t>arbitrary line</t>
    </r>
    <r>
      <rPr>
        <sz val="11"/>
        <color theme="1"/>
        <rFont val="Calibri"/>
        <family val="2"/>
        <scheme val="minor"/>
      </rPr>
      <t xml:space="preserve"> *</t>
    </r>
  </si>
  <si>
    <r>
      <t xml:space="preserve">Distance between </t>
    </r>
    <r>
      <rPr>
        <b/>
        <sz val="12"/>
        <color rgb="FF006600"/>
        <rFont val="Calibri"/>
        <family val="2"/>
        <scheme val="minor"/>
      </rPr>
      <t>arbitrary line</t>
    </r>
    <r>
      <rPr>
        <sz val="11"/>
        <color theme="1"/>
        <rFont val="Calibri"/>
        <family val="2"/>
        <scheme val="minor"/>
      </rPr>
      <t xml:space="preserve"> and bottom line </t>
    </r>
    <r>
      <rPr>
        <sz val="11"/>
        <color rgb="FFFF0000"/>
        <rFont val="Calibri"/>
        <family val="2"/>
        <scheme val="minor"/>
      </rPr>
      <t>(anywhere)</t>
    </r>
  </si>
  <si>
    <t>Second moment of area about the centroid **</t>
  </si>
  <si>
    <r>
      <t>a) a rctangular "R"  cross section area "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" whicht has a width "B" and a height "H", or</t>
    </r>
  </si>
  <si>
    <r>
      <t xml:space="preserve"> </t>
    </r>
    <r>
      <rPr>
        <sz val="12"/>
        <color theme="1"/>
        <rFont val="Calibri"/>
        <family val="2"/>
        <scheme val="minor"/>
      </rPr>
      <t>There is a hole "</t>
    </r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" where its center line offest the beam area center line with a distance "CL2". The hole has a:</t>
    </r>
  </si>
  <si>
    <r>
      <rPr>
        <b/>
        <sz val="11"/>
        <color theme="1"/>
        <rFont val="Calibri"/>
        <family val="2"/>
        <scheme val="minor"/>
      </rPr>
      <t>Centroid "Y" table</t>
    </r>
    <r>
      <rPr>
        <sz val="11"/>
        <color theme="1"/>
        <rFont val="Calibri"/>
        <family val="2"/>
        <scheme val="minor"/>
      </rPr>
      <t>- A:area, y: shape centroid distance</t>
    </r>
  </si>
  <si>
    <r>
      <t>The hole shape: Rectangulr shape "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", Circular shape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</t>
    </r>
  </si>
  <si>
    <r>
      <t>Second moment of area "Io" table</t>
    </r>
    <r>
      <rPr>
        <sz val="11"/>
        <color theme="1"/>
        <rFont val="Calibri"/>
        <family val="2"/>
        <scheme val="minor"/>
      </rPr>
      <t>- y: distance (the centroid - shape centroid)</t>
    </r>
  </si>
  <si>
    <t>A.y*2</t>
  </si>
  <si>
    <t>I + A.y*2</t>
  </si>
  <si>
    <t>A.y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</si>
</sst>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66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2" fontId="2" fillId="0" borderId="1" xfId="0" applyNumberFormat="1" applyFont="1" applyBorder="1"/>
    <xf numFmtId="4" fontId="2" fillId="0" borderId="1" xfId="0" applyNumberFormat="1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29</xdr:row>
      <xdr:rowOff>66674</xdr:rowOff>
    </xdr:from>
    <xdr:to>
      <xdr:col>2</xdr:col>
      <xdr:colOff>133349</xdr:colOff>
      <xdr:row>30</xdr:row>
      <xdr:rowOff>185737</xdr:rowOff>
    </xdr:to>
    <xdr:pic>
      <xdr:nvPicPr>
        <xdr:cNvPr id="375" name="Picture 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5514974"/>
          <a:ext cx="619125" cy="30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31</xdr:row>
      <xdr:rowOff>180975</xdr:rowOff>
    </xdr:from>
    <xdr:to>
      <xdr:col>2</xdr:col>
      <xdr:colOff>457200</xdr:colOff>
      <xdr:row>33</xdr:row>
      <xdr:rowOff>9525</xdr:rowOff>
    </xdr:to>
    <xdr:pic>
      <xdr:nvPicPr>
        <xdr:cNvPr id="377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010275"/>
          <a:ext cx="1000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123825</xdr:colOff>
      <xdr:row>17</xdr:row>
      <xdr:rowOff>95250</xdr:rowOff>
    </xdr:from>
    <xdr:to>
      <xdr:col>12</xdr:col>
      <xdr:colOff>342900</xdr:colOff>
      <xdr:row>33</xdr:row>
      <xdr:rowOff>57150</xdr:rowOff>
    </xdr:to>
    <xdr:grpSp>
      <xdr:nvGrpSpPr>
        <xdr:cNvPr id="306" name="Group 305"/>
        <xdr:cNvGrpSpPr/>
      </xdr:nvGrpSpPr>
      <xdr:grpSpPr>
        <a:xfrm>
          <a:off x="5210175" y="3467100"/>
          <a:ext cx="3114675" cy="3019425"/>
          <a:chOff x="0" y="0"/>
          <a:chExt cx="3114675" cy="3019425"/>
        </a:xfrm>
      </xdr:grpSpPr>
      <xdr:sp macro="" textlink="">
        <xdr:nvSpPr>
          <xdr:cNvPr id="307" name="Rectangle 306"/>
          <xdr:cNvSpPr/>
        </xdr:nvSpPr>
        <xdr:spPr>
          <a:xfrm>
            <a:off x="581025" y="0"/>
            <a:ext cx="2000250" cy="2543175"/>
          </a:xfrm>
          <a:prstGeom prst="rect">
            <a:avLst/>
          </a:prstGeom>
          <a:solidFill>
            <a:sysClr val="window" lastClr="FFFFFF">
              <a:lumMod val="85000"/>
            </a:sysClr>
          </a:solidFill>
          <a:ln w="12700" cap="flat" cmpd="sng" algn="ctr">
            <a:solidFill>
              <a:sysClr val="windowText" lastClr="000000">
                <a:shade val="50000"/>
              </a:sysClr>
            </a:solidFill>
            <a:prstDash val="solid"/>
          </a:ln>
          <a:effectLst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cxnSp macro="">
        <xdr:nvCxnSpPr>
          <xdr:cNvPr id="308" name="Straight Connector 307"/>
          <xdr:cNvCxnSpPr/>
        </xdr:nvCxnSpPr>
        <xdr:spPr>
          <a:xfrm>
            <a:off x="361950" y="1266825"/>
            <a:ext cx="2609850" cy="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lgDashDot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Straight Connector 308"/>
          <xdr:cNvCxnSpPr/>
        </xdr:nvCxnSpPr>
        <xdr:spPr>
          <a:xfrm>
            <a:off x="2581275" y="2619375"/>
            <a:ext cx="0" cy="38100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" name="Straight Connector 309"/>
          <xdr:cNvCxnSpPr/>
        </xdr:nvCxnSpPr>
        <xdr:spPr>
          <a:xfrm>
            <a:off x="571500" y="2619375"/>
            <a:ext cx="0" cy="38100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" name="Straight Connector 310"/>
          <xdr:cNvCxnSpPr/>
        </xdr:nvCxnSpPr>
        <xdr:spPr>
          <a:xfrm flipH="1">
            <a:off x="0" y="0"/>
            <a:ext cx="495300" cy="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" name="Straight Connector 311"/>
          <xdr:cNvCxnSpPr/>
        </xdr:nvCxnSpPr>
        <xdr:spPr>
          <a:xfrm flipH="1">
            <a:off x="0" y="2533650"/>
            <a:ext cx="495300" cy="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" name="Straight Arrow Connector 312"/>
          <xdr:cNvCxnSpPr/>
        </xdr:nvCxnSpPr>
        <xdr:spPr>
          <a:xfrm>
            <a:off x="180975" y="0"/>
            <a:ext cx="0" cy="2533650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headEnd type="arrow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Straight Arrow Connector 313"/>
          <xdr:cNvCxnSpPr/>
        </xdr:nvCxnSpPr>
        <xdr:spPr>
          <a:xfrm>
            <a:off x="571500" y="2876550"/>
            <a:ext cx="2009775" cy="0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headEnd type="arrow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5" name="Rectangle 314"/>
          <xdr:cNvSpPr/>
        </xdr:nvSpPr>
        <xdr:spPr>
          <a:xfrm>
            <a:off x="942975" y="323850"/>
            <a:ext cx="1304925" cy="542925"/>
          </a:xfrm>
          <a:prstGeom prst="rect">
            <a:avLst/>
          </a:prstGeom>
          <a:solidFill>
            <a:sysClr val="window" lastClr="FFFFFF"/>
          </a:solidFill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cxnSp macro="">
        <xdr:nvCxnSpPr>
          <xdr:cNvPr id="316" name="Straight Connector 315"/>
          <xdr:cNvCxnSpPr/>
        </xdr:nvCxnSpPr>
        <xdr:spPr>
          <a:xfrm>
            <a:off x="361950" y="581025"/>
            <a:ext cx="2609850" cy="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lgDashDot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Arrow Connector 316"/>
          <xdr:cNvCxnSpPr/>
        </xdr:nvCxnSpPr>
        <xdr:spPr>
          <a:xfrm>
            <a:off x="2828925" y="581025"/>
            <a:ext cx="0" cy="695325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headEnd type="arrow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8" name="Text Box 13"/>
          <xdr:cNvSpPr txBox="1"/>
        </xdr:nvSpPr>
        <xdr:spPr>
          <a:xfrm>
            <a:off x="2647950" y="800100"/>
            <a:ext cx="466725" cy="285750"/>
          </a:xfrm>
          <a:prstGeom prst="rect">
            <a:avLst/>
          </a:prstGeom>
          <a:solidFill>
            <a:sysClr val="window" lastClr="FFFFFF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b="1">
                <a:effectLst/>
                <a:ea typeface="Calibri"/>
                <a:cs typeface="Arial"/>
              </a:rPr>
              <a:t>CL 2</a:t>
            </a:r>
            <a:endParaRPr lang="en-US" sz="1100">
              <a:effectLst/>
              <a:ea typeface="Calibri"/>
              <a:cs typeface="Arial"/>
            </a:endParaRPr>
          </a:p>
        </xdr:txBody>
      </xdr:sp>
      <xdr:cxnSp macro="">
        <xdr:nvCxnSpPr>
          <xdr:cNvPr id="319" name="Straight Connector 318"/>
          <xdr:cNvCxnSpPr/>
        </xdr:nvCxnSpPr>
        <xdr:spPr>
          <a:xfrm>
            <a:off x="2667000" y="2552700"/>
            <a:ext cx="276225" cy="9525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Arrow Connector 319"/>
          <xdr:cNvCxnSpPr/>
        </xdr:nvCxnSpPr>
        <xdr:spPr>
          <a:xfrm>
            <a:off x="2828925" y="1266825"/>
            <a:ext cx="0" cy="1285875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headEnd type="arrow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1" name="Text Box 16"/>
          <xdr:cNvSpPr txBox="1"/>
        </xdr:nvSpPr>
        <xdr:spPr>
          <a:xfrm>
            <a:off x="2638425" y="1704975"/>
            <a:ext cx="476250" cy="285750"/>
          </a:xfrm>
          <a:prstGeom prst="rect">
            <a:avLst/>
          </a:prstGeom>
          <a:solidFill>
            <a:sysClr val="window" lastClr="FFFFFF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b="1">
                <a:effectLst/>
                <a:ea typeface="Calibri"/>
                <a:cs typeface="Arial"/>
              </a:rPr>
              <a:t>CL 1</a:t>
            </a:r>
            <a:endParaRPr lang="en-US" sz="1100">
              <a:effectLst/>
              <a:ea typeface="Calibri"/>
              <a:cs typeface="Arial"/>
            </a:endParaRPr>
          </a:p>
        </xdr:txBody>
      </xdr:sp>
      <xdr:sp macro="" textlink="">
        <xdr:nvSpPr>
          <xdr:cNvPr id="322" name="Text Box 17"/>
          <xdr:cNvSpPr txBox="1"/>
        </xdr:nvSpPr>
        <xdr:spPr>
          <a:xfrm>
            <a:off x="1400175" y="838200"/>
            <a:ext cx="352425" cy="285750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b="1">
                <a:effectLst/>
                <a:ea typeface="Calibri"/>
                <a:cs typeface="Arial"/>
              </a:rPr>
              <a:t>b</a:t>
            </a:r>
            <a:endParaRPr lang="en-US" sz="1100">
              <a:effectLst/>
              <a:ea typeface="Calibri"/>
              <a:cs typeface="Arial"/>
            </a:endParaRPr>
          </a:p>
        </xdr:txBody>
      </xdr:sp>
      <xdr:sp macro="" textlink="">
        <xdr:nvSpPr>
          <xdr:cNvPr id="323" name="Text Box 18"/>
          <xdr:cNvSpPr txBox="1"/>
        </xdr:nvSpPr>
        <xdr:spPr>
          <a:xfrm>
            <a:off x="28575" y="752475"/>
            <a:ext cx="352425" cy="285750"/>
          </a:xfrm>
          <a:prstGeom prst="rect">
            <a:avLst/>
          </a:prstGeom>
          <a:solidFill>
            <a:sysClr val="window" lastClr="FFFFFF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b="1">
                <a:effectLst/>
                <a:ea typeface="Calibri"/>
                <a:cs typeface="Arial"/>
              </a:rPr>
              <a:t>H</a:t>
            </a:r>
            <a:endParaRPr lang="en-US" sz="1100">
              <a:effectLst/>
              <a:ea typeface="Calibri"/>
              <a:cs typeface="Arial"/>
            </a:endParaRPr>
          </a:p>
        </xdr:txBody>
      </xdr:sp>
      <xdr:cxnSp macro="">
        <xdr:nvCxnSpPr>
          <xdr:cNvPr id="324" name="Straight Connector 323"/>
          <xdr:cNvCxnSpPr/>
        </xdr:nvCxnSpPr>
        <xdr:spPr>
          <a:xfrm>
            <a:off x="942975" y="914400"/>
            <a:ext cx="0" cy="24765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" name="Straight Connector 324"/>
          <xdr:cNvCxnSpPr/>
        </xdr:nvCxnSpPr>
        <xdr:spPr>
          <a:xfrm>
            <a:off x="2247900" y="914400"/>
            <a:ext cx="0" cy="24765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" name="Straight Arrow Connector 325"/>
          <xdr:cNvCxnSpPr/>
        </xdr:nvCxnSpPr>
        <xdr:spPr>
          <a:xfrm>
            <a:off x="952500" y="1066800"/>
            <a:ext cx="1304925" cy="0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headEnd type="arrow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7" name="Text Box 22"/>
          <xdr:cNvSpPr txBox="1"/>
        </xdr:nvSpPr>
        <xdr:spPr>
          <a:xfrm>
            <a:off x="1323975" y="2733675"/>
            <a:ext cx="352425" cy="285750"/>
          </a:xfrm>
          <a:prstGeom prst="rect">
            <a:avLst/>
          </a:prstGeom>
          <a:solidFill>
            <a:sysClr val="window" lastClr="FFFFFF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b="1">
                <a:effectLst/>
                <a:ea typeface="Calibri"/>
                <a:cs typeface="Arial"/>
              </a:rPr>
              <a:t>B</a:t>
            </a:r>
            <a:endParaRPr lang="en-US" sz="1100">
              <a:effectLst/>
              <a:ea typeface="Calibri"/>
              <a:cs typeface="Arial"/>
            </a:endParaRPr>
          </a:p>
        </xdr:txBody>
      </xdr:sp>
      <xdr:cxnSp macro="">
        <xdr:nvCxnSpPr>
          <xdr:cNvPr id="328" name="Straight Connector 327"/>
          <xdr:cNvCxnSpPr/>
        </xdr:nvCxnSpPr>
        <xdr:spPr>
          <a:xfrm flipH="1">
            <a:off x="676275" y="333375"/>
            <a:ext cx="228600" cy="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" name="Straight Connector 328"/>
          <xdr:cNvCxnSpPr/>
        </xdr:nvCxnSpPr>
        <xdr:spPr>
          <a:xfrm flipH="1">
            <a:off x="676275" y="857250"/>
            <a:ext cx="228600" cy="0"/>
          </a:xfrm>
          <a:prstGeom prst="line">
            <a:avLst/>
          </a:prstGeom>
          <a:noFill/>
          <a:ln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" name="Straight Arrow Connector 329"/>
          <xdr:cNvCxnSpPr/>
        </xdr:nvCxnSpPr>
        <xdr:spPr>
          <a:xfrm>
            <a:off x="723900" y="342900"/>
            <a:ext cx="0" cy="523875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headEnd type="arrow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1" name="Text Box 27"/>
          <xdr:cNvSpPr txBox="1"/>
        </xdr:nvSpPr>
        <xdr:spPr>
          <a:xfrm>
            <a:off x="676275" y="533400"/>
            <a:ext cx="352425" cy="285750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b="1">
                <a:effectLst/>
                <a:ea typeface="Calibri"/>
                <a:cs typeface="Arial"/>
              </a:rPr>
              <a:t>h</a:t>
            </a:r>
            <a:endParaRPr lang="en-US" sz="1100">
              <a:effectLst/>
              <a:ea typeface="Calibri"/>
              <a:cs typeface="Arial"/>
            </a:endParaRPr>
          </a:p>
        </xdr:txBody>
      </xdr:sp>
      <xdr:cxnSp macro="">
        <xdr:nvCxnSpPr>
          <xdr:cNvPr id="332" name="Straight Connector 331"/>
          <xdr:cNvCxnSpPr/>
        </xdr:nvCxnSpPr>
        <xdr:spPr>
          <a:xfrm>
            <a:off x="381000" y="2152650"/>
            <a:ext cx="2390775" cy="0"/>
          </a:xfrm>
          <a:prstGeom prst="line">
            <a:avLst/>
          </a:prstGeom>
          <a:noFill/>
          <a:ln w="28575" cap="flat" cmpd="sng" algn="ctr">
            <a:solidFill>
              <a:srgbClr val="006600"/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Straight Arrow Connector 332"/>
          <xdr:cNvCxnSpPr/>
        </xdr:nvCxnSpPr>
        <xdr:spPr>
          <a:xfrm>
            <a:off x="314325" y="2038350"/>
            <a:ext cx="0" cy="276225"/>
          </a:xfrm>
          <a:prstGeom prst="straightConnector1">
            <a:avLst/>
          </a:prstGeom>
          <a:noFill/>
          <a:ln w="19050" cap="flat" cmpd="sng" algn="ctr">
            <a:solidFill>
              <a:srgbClr val="006600"/>
            </a:solidFill>
            <a:prstDash val="solid"/>
            <a:headEnd type="arrow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" name="Straight Arrow Connector 363"/>
          <xdr:cNvCxnSpPr/>
        </xdr:nvCxnSpPr>
        <xdr:spPr>
          <a:xfrm>
            <a:off x="752475" y="2152650"/>
            <a:ext cx="0" cy="381000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headEnd type="arrow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5" name="Text Box 31"/>
          <xdr:cNvSpPr txBox="1"/>
        </xdr:nvSpPr>
        <xdr:spPr>
          <a:xfrm>
            <a:off x="723900" y="2190750"/>
            <a:ext cx="352425" cy="285750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b="1">
                <a:effectLst/>
                <a:ea typeface="Calibri"/>
                <a:cs typeface="Arial"/>
              </a:rPr>
              <a:t>L</a:t>
            </a:r>
            <a:endParaRPr lang="en-US" sz="1100">
              <a:effectLst/>
              <a:ea typeface="Calibri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6" workbookViewId="0">
      <selection activeCell="B18" sqref="B18"/>
    </sheetView>
  </sheetViews>
  <sheetFormatPr defaultRowHeight="15" x14ac:dyDescent="0.25"/>
  <cols>
    <col min="5" max="5" width="11.28515625" customWidth="1"/>
    <col min="8" max="9" width="10.140625" bestFit="1" customWidth="1"/>
    <col min="10" max="10" width="9.85546875" customWidth="1"/>
    <col min="11" max="11" width="11.42578125" customWidth="1"/>
    <col min="12" max="12" width="12" customWidth="1"/>
  </cols>
  <sheetData>
    <row r="1" spans="1:13" ht="18.75" x14ac:dyDescent="0.25">
      <c r="A1" s="23" t="s">
        <v>9</v>
      </c>
      <c r="B1" s="20"/>
    </row>
    <row r="2" spans="1:13" ht="15.75" x14ac:dyDescent="0.25">
      <c r="A2" s="24" t="s">
        <v>16</v>
      </c>
      <c r="B2" s="20"/>
      <c r="C2" s="20"/>
      <c r="D2" s="20"/>
      <c r="E2" s="20"/>
      <c r="F2" s="20"/>
      <c r="G2" s="20"/>
      <c r="H2" s="20"/>
      <c r="I2" s="20"/>
    </row>
    <row r="3" spans="1:13" ht="15.75" x14ac:dyDescent="0.25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</row>
    <row r="4" spans="1:13" ht="15.75" x14ac:dyDescent="0.25">
      <c r="A4" s="10" t="s">
        <v>36</v>
      </c>
      <c r="B4" s="10"/>
      <c r="C4" s="10"/>
      <c r="D4" s="10"/>
      <c r="E4" s="10"/>
      <c r="F4" s="10"/>
      <c r="G4" s="10"/>
      <c r="H4" s="10"/>
      <c r="I4" s="10"/>
      <c r="J4" s="10"/>
    </row>
    <row r="5" spans="1:13" ht="15.75" x14ac:dyDescent="0.25">
      <c r="A5" s="24" t="s">
        <v>12</v>
      </c>
      <c r="B5" s="20"/>
      <c r="C5" s="20"/>
      <c r="D5" s="20"/>
      <c r="E5" s="20"/>
      <c r="F5" s="20"/>
      <c r="G5" s="20"/>
      <c r="H5" s="20"/>
      <c r="I5" s="20"/>
      <c r="J5" s="20"/>
    </row>
    <row r="6" spans="1:13" ht="15.75" x14ac:dyDescent="0.25">
      <c r="A6" s="24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7" spans="1:13" x14ac:dyDescent="0.25">
      <c r="A7" s="20" t="s">
        <v>14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ht="15.75" x14ac:dyDescent="0.25">
      <c r="A8" s="24" t="s">
        <v>27</v>
      </c>
      <c r="B8" s="20"/>
      <c r="C8" s="20"/>
      <c r="D8" s="20"/>
      <c r="E8" s="20"/>
      <c r="F8" s="20"/>
      <c r="G8" s="20"/>
      <c r="H8" s="20"/>
      <c r="I8" s="20"/>
      <c r="J8" s="20"/>
    </row>
    <row r="9" spans="1:13" ht="15.75" x14ac:dyDescent="0.25">
      <c r="A9" s="16"/>
      <c r="B9" s="15"/>
      <c r="C9" s="15"/>
      <c r="D9" s="15"/>
      <c r="E9" s="15"/>
      <c r="F9" s="15"/>
      <c r="G9" s="15"/>
      <c r="H9" s="15"/>
      <c r="I9" s="15"/>
      <c r="J9" s="15"/>
    </row>
    <row r="10" spans="1:13" x14ac:dyDescent="0.25">
      <c r="A10" s="29" t="s">
        <v>37</v>
      </c>
      <c r="B10" s="29"/>
      <c r="C10" s="29"/>
      <c r="D10" s="29"/>
      <c r="E10" s="29"/>
      <c r="G10" s="30" t="s">
        <v>39</v>
      </c>
      <c r="H10" s="31"/>
      <c r="I10" s="31"/>
      <c r="J10" s="31"/>
      <c r="K10" s="31"/>
      <c r="L10" s="31"/>
    </row>
    <row r="11" spans="1:13" x14ac:dyDescent="0.25">
      <c r="A11" s="1"/>
      <c r="B11" s="2"/>
      <c r="C11" s="2" t="s">
        <v>4</v>
      </c>
      <c r="D11" s="2" t="s">
        <v>5</v>
      </c>
      <c r="E11" s="2" t="s">
        <v>42</v>
      </c>
      <c r="F11" s="3"/>
      <c r="G11" s="2"/>
      <c r="H11" s="2" t="s">
        <v>7</v>
      </c>
      <c r="I11" s="2" t="s">
        <v>4</v>
      </c>
      <c r="J11" s="2" t="s">
        <v>5</v>
      </c>
      <c r="K11" s="2" t="s">
        <v>40</v>
      </c>
      <c r="L11" s="2" t="s">
        <v>41</v>
      </c>
    </row>
    <row r="12" spans="1:13" x14ac:dyDescent="0.25">
      <c r="A12" s="28">
        <v>1</v>
      </c>
      <c r="B12" s="6" t="s">
        <v>0</v>
      </c>
      <c r="C12" s="5">
        <f>B18*B19</f>
        <v>1500</v>
      </c>
      <c r="D12" s="5">
        <f>(B25-B28)</f>
        <v>25</v>
      </c>
      <c r="E12" s="5">
        <f>C12*D12</f>
        <v>37500</v>
      </c>
      <c r="F12" s="4"/>
      <c r="G12" s="28">
        <v>1</v>
      </c>
      <c r="H12" s="5">
        <f>IF(B12="R",B18*B19^3/12,PI()*#REF!^4/64)</f>
        <v>312500</v>
      </c>
      <c r="I12" s="5">
        <f>C12</f>
        <v>1500</v>
      </c>
      <c r="J12" s="5">
        <f>B16-(B25-B28)</f>
        <v>-4.1518650088809963</v>
      </c>
      <c r="K12" s="5">
        <f>I12*J12^2</f>
        <v>25856.974577955592</v>
      </c>
      <c r="L12" s="5">
        <f>H12+K12</f>
        <v>338356.97457795561</v>
      </c>
    </row>
    <row r="13" spans="1:13" x14ac:dyDescent="0.25">
      <c r="A13" s="28">
        <v>2</v>
      </c>
      <c r="B13" s="6" t="str">
        <f>B20</f>
        <v>R</v>
      </c>
      <c r="C13" s="5">
        <f>IF(B13="R",-B21*B22,-PI()*B23^2/4)</f>
        <v>-374</v>
      </c>
      <c r="D13" s="5">
        <f>B25-B28+B26</f>
        <v>37.5</v>
      </c>
      <c r="E13" s="5">
        <f>C13*D13</f>
        <v>-14025</v>
      </c>
      <c r="F13" s="4"/>
      <c r="G13" s="28">
        <v>2</v>
      </c>
      <c r="H13" s="5">
        <f>- B21*B22^3/12</f>
        <v>-9007.1666666666661</v>
      </c>
      <c r="I13" s="5">
        <f>C13</f>
        <v>-374</v>
      </c>
      <c r="J13" s="5">
        <f>B16-(B25+B26-B28)</f>
        <v>-16.651865008880996</v>
      </c>
      <c r="K13" s="5">
        <f>I13*J13^2</f>
        <v>-103704.44349447424</v>
      </c>
      <c r="L13" s="5">
        <f>H13+K13</f>
        <v>-112711.61016114091</v>
      </c>
    </row>
    <row r="14" spans="1:13" ht="15.75" x14ac:dyDescent="0.25">
      <c r="A14" s="1"/>
      <c r="B14" s="11" t="s">
        <v>30</v>
      </c>
      <c r="C14" s="5">
        <f>C12+C13</f>
        <v>1126</v>
      </c>
      <c r="D14" s="11" t="s">
        <v>30</v>
      </c>
      <c r="E14" s="5">
        <f>E12+E13</f>
        <v>23475</v>
      </c>
      <c r="F14" s="4"/>
      <c r="K14" s="12" t="s">
        <v>30</v>
      </c>
      <c r="L14" s="13">
        <f>L12+L13</f>
        <v>225645.3644168147</v>
      </c>
    </row>
    <row r="16" spans="1:13" ht="15.75" x14ac:dyDescent="0.25">
      <c r="A16" s="1" t="s">
        <v>15</v>
      </c>
      <c r="B16" s="7">
        <f>E14/C14</f>
        <v>20.848134991119004</v>
      </c>
      <c r="C16" s="21" t="s">
        <v>32</v>
      </c>
      <c r="D16" s="26"/>
      <c r="E16" s="26"/>
      <c r="F16" s="26"/>
      <c r="G16" s="27"/>
      <c r="H16" s="1" t="s">
        <v>8</v>
      </c>
      <c r="I16" s="8">
        <f>L12+L13</f>
        <v>225645.3644168147</v>
      </c>
      <c r="J16" s="21" t="s">
        <v>34</v>
      </c>
      <c r="K16" s="22"/>
      <c r="L16" s="22"/>
      <c r="M16" s="22"/>
    </row>
    <row r="18" spans="1:8" x14ac:dyDescent="0.25">
      <c r="A18" s="1" t="s">
        <v>10</v>
      </c>
      <c r="B18" s="17">
        <v>30</v>
      </c>
      <c r="C18" s="19" t="s">
        <v>17</v>
      </c>
      <c r="D18" s="20"/>
      <c r="E18" s="20"/>
      <c r="F18" s="20"/>
      <c r="G18" s="20"/>
    </row>
    <row r="19" spans="1:8" x14ac:dyDescent="0.25">
      <c r="A19" s="1" t="s">
        <v>11</v>
      </c>
      <c r="B19" s="17">
        <v>50</v>
      </c>
      <c r="C19" s="19" t="s">
        <v>18</v>
      </c>
      <c r="D19" s="20"/>
      <c r="E19" s="20"/>
      <c r="F19" s="20"/>
      <c r="G19" s="20"/>
    </row>
    <row r="20" spans="1:8" x14ac:dyDescent="0.25">
      <c r="A20" s="1" t="s">
        <v>22</v>
      </c>
      <c r="B20" s="17" t="s">
        <v>0</v>
      </c>
      <c r="C20" s="19" t="s">
        <v>38</v>
      </c>
      <c r="D20" s="25"/>
      <c r="E20" s="25"/>
      <c r="F20" s="25"/>
      <c r="G20" s="25"/>
      <c r="H20" s="25"/>
    </row>
    <row r="21" spans="1:8" x14ac:dyDescent="0.25">
      <c r="A21" s="1" t="s">
        <v>1</v>
      </c>
      <c r="B21" s="17">
        <v>22</v>
      </c>
      <c r="C21" s="19" t="s">
        <v>21</v>
      </c>
      <c r="D21" s="20"/>
      <c r="E21" s="20"/>
      <c r="F21" s="20"/>
      <c r="G21" s="20"/>
    </row>
    <row r="22" spans="1:8" x14ac:dyDescent="0.25">
      <c r="A22" s="1" t="s">
        <v>2</v>
      </c>
      <c r="B22" s="17">
        <v>17</v>
      </c>
      <c r="C22" s="19" t="s">
        <v>20</v>
      </c>
      <c r="D22" s="20"/>
      <c r="E22" s="20"/>
      <c r="F22" s="20"/>
      <c r="G22" s="20"/>
    </row>
    <row r="23" spans="1:8" x14ac:dyDescent="0.25">
      <c r="A23" s="1" t="s">
        <v>3</v>
      </c>
      <c r="B23" s="17">
        <v>12</v>
      </c>
      <c r="C23" s="19" t="s">
        <v>19</v>
      </c>
      <c r="D23" s="20"/>
      <c r="E23" s="20"/>
      <c r="F23" s="20"/>
      <c r="G23" s="20"/>
    </row>
    <row r="24" spans="1:8" x14ac:dyDescent="0.25">
      <c r="A24" s="1"/>
      <c r="B24" s="6"/>
      <c r="C24" s="9"/>
      <c r="D24" s="9"/>
      <c r="E24" s="9"/>
      <c r="F24" s="9"/>
      <c r="G24" s="9"/>
    </row>
    <row r="25" spans="1:8" x14ac:dyDescent="0.25">
      <c r="A25" s="1" t="s">
        <v>23</v>
      </c>
      <c r="B25" s="14">
        <f>B19/2</f>
        <v>25</v>
      </c>
      <c r="C25" s="19" t="s">
        <v>26</v>
      </c>
      <c r="D25" s="25"/>
      <c r="E25" s="25"/>
      <c r="F25" s="25"/>
      <c r="G25" s="25"/>
      <c r="H25" s="25"/>
    </row>
    <row r="26" spans="1:8" x14ac:dyDescent="0.25">
      <c r="A26" s="1" t="s">
        <v>24</v>
      </c>
      <c r="B26" s="17">
        <v>12.5</v>
      </c>
      <c r="C26" s="19" t="s">
        <v>25</v>
      </c>
      <c r="D26" s="20"/>
      <c r="E26" s="20"/>
      <c r="F26" s="20"/>
      <c r="G26" s="20"/>
    </row>
    <row r="27" spans="1:8" x14ac:dyDescent="0.25">
      <c r="A27" s="1"/>
      <c r="B27" s="6"/>
    </row>
    <row r="28" spans="1:8" ht="15.75" x14ac:dyDescent="0.25">
      <c r="A28" s="1" t="s">
        <v>6</v>
      </c>
      <c r="B28" s="17">
        <v>0</v>
      </c>
      <c r="C28" s="21" t="s">
        <v>33</v>
      </c>
      <c r="D28" s="22"/>
      <c r="E28" s="22"/>
      <c r="F28" s="22"/>
      <c r="G28" s="22"/>
      <c r="H28" s="22"/>
    </row>
    <row r="30" spans="1:8" x14ac:dyDescent="0.25">
      <c r="A30" s="12" t="s">
        <v>28</v>
      </c>
      <c r="B30" s="18"/>
      <c r="C30" s="18"/>
    </row>
    <row r="31" spans="1:8" x14ac:dyDescent="0.25">
      <c r="B31" s="18"/>
      <c r="C31" s="18"/>
      <c r="D31" t="s">
        <v>29</v>
      </c>
    </row>
    <row r="32" spans="1:8" x14ac:dyDescent="0.25">
      <c r="A32" s="12" t="s">
        <v>31</v>
      </c>
    </row>
    <row r="33" spans="2:3" x14ac:dyDescent="0.25">
      <c r="B33" s="18"/>
      <c r="C33" s="18"/>
    </row>
  </sheetData>
  <sheetProtection password="C6BF" sheet="1" objects="1" scenarios="1" selectLockedCells="1"/>
  <mergeCells count="21">
    <mergeCell ref="A1:B1"/>
    <mergeCell ref="C26:G26"/>
    <mergeCell ref="A2:I2"/>
    <mergeCell ref="C20:H20"/>
    <mergeCell ref="A5:J5"/>
    <mergeCell ref="A6:J6"/>
    <mergeCell ref="A7:J7"/>
    <mergeCell ref="A8:J8"/>
    <mergeCell ref="A3:J3"/>
    <mergeCell ref="C16:G16"/>
    <mergeCell ref="C25:H25"/>
    <mergeCell ref="J16:M16"/>
    <mergeCell ref="A10:E10"/>
    <mergeCell ref="B30:C31"/>
    <mergeCell ref="B33:C33"/>
    <mergeCell ref="C18:G18"/>
    <mergeCell ref="C19:G19"/>
    <mergeCell ref="C21:G21"/>
    <mergeCell ref="C22:G22"/>
    <mergeCell ref="C23:G23"/>
    <mergeCell ref="C28:H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cp:lastPrinted>2011-11-25T10:11:29Z</cp:lastPrinted>
  <dcterms:created xsi:type="dcterms:W3CDTF">2011-11-24T20:50:10Z</dcterms:created>
  <dcterms:modified xsi:type="dcterms:W3CDTF">2012-01-13T17:43:24Z</dcterms:modified>
</cp:coreProperties>
</file>